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<sst xmlns="http://schemas.openxmlformats.org/spreadsheetml/2006/main" count="328" uniqueCount="114">
  <si>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</si>
  <si>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</si>
  <si>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</si>
  <si>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</si>
  <si>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</si>
  <si>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</si>
  <si>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</si>
  <si>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</si>
  <si>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</si>
  <si>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</si>
  <si>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</si>
  <si>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</si>
  <si>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</si>
  <si>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</si>
  <si>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</si>
  <si>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</si>
  <si>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</si>
  <si>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</si>
  <si>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</si>
  <si>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</si>
  <si>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</si>
  <si>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</si>
  <si>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</si>
  <si>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</si>
  <si>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</si>
  <si>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</si>
  <si>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</si>
  <si>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</si>
  <si>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</si>
  <si>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</si>
  <si>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</si>
  <si>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</si>
  <si>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</si>
  <si>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</si>
  <si>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</si>
  <si>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</si>
  <si>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</si>
  <si>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</si>
  <si>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</si>
  <si>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</si>
  <si>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</si>
  <si>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</si>
  <si>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</si>
  <si>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</si>
  <si>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</si>
  <si>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</si>
  <si>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</si>
  <si>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</si>
  <si>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</si>
  <si>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</si>
  <si>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</si>
  <si>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</si>
  <si>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</si>
  <si>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</si>
  <si>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</si>
  <si>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</si>
  <si>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</si>
  <si>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</si>
  <si>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</si>
  <si>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</si>
  <si>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</si>
  <si>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</si>
  <si>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</si>
  <si>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</si>
  <si>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</si>
  <si>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</si>
  <si>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</si>
  <si>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</si>
  <si>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</si>
  <si>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</si>
  <si>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</si>
  <si>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</si>
  <si>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</si>
  <si>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</si>
  <si>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</si>
  <si>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</si>
  <si>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</si>
  <si>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</si>
  <si>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</si>
  <si>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</si>
  <si>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</si>
  <si>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</si>
  <si>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</si>
  <si>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</si>
  <si>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</si>
  <si>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</si>
  <si>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</si>
  <si>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</si>
  <si>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</si>
  <si>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</si>
  <si>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</si>
  <si>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</si>
  <si>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</si>
  <si>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</si>
  <si>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</si>
  <si>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</si>
  <si>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</si>
  <si>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</si>
  <si>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</si>
  <si>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</si>
  <si>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</si>
  <si>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</si>
  <si>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</si>
  <si>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</si>
  <si>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</si>
  <si>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</si>
  <si>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</si>
  <si>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</si>
  <si>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</si>
  <si>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15.08.2019</t>
  </si>
  <si>
    <r>
      <t xml:space="preserve">станом на 15.08.2019р.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</si>
  <si>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</si>
  <si>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</si>
  <si>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15.08.2019р.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</si>
</sst>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"/>
      <color indexed="8"/>
      <name val="Times New Roman"/>
      <family val="1"/>
    </font>
    <font>
      <sz val="2.15"/>
      <color indexed="8"/>
      <name val="Times New Roman"/>
      <family val="1"/>
    </font>
    <font>
      <sz val="3.05"/>
      <color indexed="8"/>
      <name val="Times New Roman"/>
      <family val="1"/>
    </font>
    <font>
      <sz val="5.2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3006970"/>
        <c:axId val="5736139"/>
      </c:lineChart>
      <c:catAx>
        <c:axId val="230069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6139"/>
        <c:crosses val="autoZero"/>
        <c:auto val="0"/>
        <c:lblOffset val="100"/>
        <c:tickLblSkip val="1"/>
        <c:noMultiLvlLbl val="0"/>
      </c:catAx>
      <c:valAx>
        <c:axId val="57361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0069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4316788"/>
        <c:axId val="19089045"/>
      </c:bar3DChart>
      <c:catAx>
        <c:axId val="5431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089045"/>
        <c:crosses val="autoZero"/>
        <c:auto val="1"/>
        <c:lblOffset val="100"/>
        <c:tickLblSkip val="1"/>
        <c:noMultiLvlLbl val="0"/>
      </c:catAx>
      <c:valAx>
        <c:axId val="19089045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16788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1625252"/>
        <c:axId val="61974085"/>
      </c:lineChart>
      <c:catAx>
        <c:axId val="516252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74085"/>
        <c:crosses val="autoZero"/>
        <c:auto val="0"/>
        <c:lblOffset val="100"/>
        <c:tickLblSkip val="1"/>
        <c:noMultiLvlLbl val="0"/>
      </c:catAx>
      <c:valAx>
        <c:axId val="6197408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252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0895854"/>
        <c:axId val="53844959"/>
      </c:lineChart>
      <c:catAx>
        <c:axId val="208958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44959"/>
        <c:crosses val="autoZero"/>
        <c:auto val="0"/>
        <c:lblOffset val="100"/>
        <c:tickLblSkip val="1"/>
        <c:noMultiLvlLbl val="0"/>
      </c:catAx>
      <c:valAx>
        <c:axId val="5384495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958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4842584"/>
        <c:axId val="66474393"/>
      </c:lineChart>
      <c:catAx>
        <c:axId val="148425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74393"/>
        <c:crosses val="autoZero"/>
        <c:auto val="0"/>
        <c:lblOffset val="100"/>
        <c:tickLblSkip val="1"/>
        <c:noMultiLvlLbl val="0"/>
      </c:catAx>
      <c:valAx>
        <c:axId val="6647439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42584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1398626"/>
        <c:axId val="15716723"/>
      </c:lineChart>
      <c:dateAx>
        <c:axId val="613986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167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71672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9862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7232780"/>
        <c:axId val="65095021"/>
      </c:lineChart>
      <c:dateAx>
        <c:axId val="72327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950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09502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3278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48984278"/>
        <c:axId val="38205319"/>
      </c:lineChart>
      <c:dateAx>
        <c:axId val="489842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053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20531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8427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8303552"/>
        <c:axId val="7623105"/>
      </c:lineChart>
      <c:dateAx>
        <c:axId val="83035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31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62310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0355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99082"/>
        <c:axId val="13491739"/>
      </c:bar3DChart>
      <c:catAx>
        <c:axId val="149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91739"/>
        <c:crosses val="autoZero"/>
        <c:auto val="1"/>
        <c:lblOffset val="100"/>
        <c:tickLblSkip val="1"/>
        <c:noMultiLvlLbl val="0"/>
      </c:catAx>
      <c:valAx>
        <c:axId val="13491739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908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7682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1 166 656,2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-100 837,4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- 107 530,4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Лист11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9">
        <row r="6">
          <cell r="G6">
            <v>0</v>
          </cell>
          <cell r="K6">
            <v>19209165.4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19209.165399999998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9" sqref="D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27">
        <v>0</v>
      </c>
      <c r="V21" s="128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27">
        <v>0</v>
      </c>
      <c r="V25" s="128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39">
        <v>0</v>
      </c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41">
        <f>SUM(U4:U26)</f>
        <v>0</v>
      </c>
      <c r="V27" s="142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43678</v>
      </c>
      <c r="S32" s="145">
        <f>'[2]залишки'!$G$6/1000</f>
        <v>0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43678</v>
      </c>
      <c r="S42" s="133">
        <f>'[2]залишки'!$K$6/1000</f>
        <v>19209.165399999998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107</v>
      </c>
      <c r="S1" s="115"/>
      <c r="T1" s="115"/>
      <c r="U1" s="115"/>
      <c r="V1" s="115"/>
      <c r="W1" s="116"/>
    </row>
    <row r="2" spans="1:23" ht="15" thickBot="1">
      <c r="A2" s="117" t="s">
        <v>109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110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6870.055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6870.1</v>
      </c>
      <c r="R5" s="69">
        <v>11.9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6870.1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6870.1</v>
      </c>
      <c r="R7" s="71">
        <v>0</v>
      </c>
      <c r="S7" s="72">
        <v>0</v>
      </c>
      <c r="T7" s="73">
        <v>56.55</v>
      </c>
      <c r="U7" s="129">
        <v>2</v>
      </c>
      <c r="V7" s="130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6870.1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6870.1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6870.1</v>
      </c>
      <c r="R10" s="71">
        <v>0</v>
      </c>
      <c r="S10" s="72">
        <v>0</v>
      </c>
      <c r="T10" s="70">
        <v>3.7</v>
      </c>
      <c r="U10" s="127">
        <v>0</v>
      </c>
      <c r="V10" s="128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6870.1</v>
      </c>
      <c r="R11" s="69">
        <v>0</v>
      </c>
      <c r="S11" s="65">
        <v>0</v>
      </c>
      <c r="T11" s="70">
        <v>6.4</v>
      </c>
      <c r="U11" s="127">
        <v>0</v>
      </c>
      <c r="V11" s="128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6870.1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6870.1</v>
      </c>
      <c r="R13" s="69"/>
      <c r="S13" s="65"/>
      <c r="T13" s="70"/>
      <c r="U13" s="127"/>
      <c r="V13" s="128"/>
      <c r="W13" s="68">
        <f t="shared" si="3"/>
        <v>0</v>
      </c>
    </row>
    <row r="14" spans="1:23" ht="12.75">
      <c r="A14" s="10">
        <v>43692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6870.1</v>
      </c>
      <c r="R14" s="69"/>
      <c r="S14" s="65"/>
      <c r="T14" s="74"/>
      <c r="U14" s="127"/>
      <c r="V14" s="128"/>
      <c r="W14" s="68">
        <f t="shared" si="3"/>
        <v>0</v>
      </c>
    </row>
    <row r="15" spans="1:23" ht="12.75">
      <c r="A15" s="10">
        <v>43693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6870.1</v>
      </c>
      <c r="R15" s="69"/>
      <c r="S15" s="65"/>
      <c r="T15" s="74"/>
      <c r="U15" s="127"/>
      <c r="V15" s="128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6870.1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6870.1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6870.1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6870.1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6870.1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6870.1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6870.1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6870.1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6870.1</v>
      </c>
      <c r="R24" s="98"/>
      <c r="S24" s="99"/>
      <c r="T24" s="100"/>
      <c r="U24" s="139"/>
      <c r="V24" s="140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40136.46000000001</v>
      </c>
      <c r="C25" s="85">
        <f t="shared" si="4"/>
        <v>304.32</v>
      </c>
      <c r="D25" s="107">
        <f t="shared" si="4"/>
        <v>304.32</v>
      </c>
      <c r="E25" s="107">
        <f t="shared" si="4"/>
        <v>0</v>
      </c>
      <c r="F25" s="85">
        <f t="shared" si="4"/>
        <v>910.7</v>
      </c>
      <c r="G25" s="85">
        <f t="shared" si="4"/>
        <v>2701.37</v>
      </c>
      <c r="H25" s="85">
        <f t="shared" si="4"/>
        <v>21662</v>
      </c>
      <c r="I25" s="85">
        <f t="shared" si="4"/>
        <v>980.6999999999998</v>
      </c>
      <c r="J25" s="85">
        <f t="shared" si="4"/>
        <v>309.73999999999995</v>
      </c>
      <c r="K25" s="85">
        <f t="shared" si="4"/>
        <v>822.9</v>
      </c>
      <c r="L25" s="85">
        <f t="shared" si="4"/>
        <v>427.8</v>
      </c>
      <c r="M25" s="84">
        <f t="shared" si="4"/>
        <v>444.56000000000057</v>
      </c>
      <c r="N25" s="84">
        <f t="shared" si="4"/>
        <v>68700.55</v>
      </c>
      <c r="O25" s="84">
        <f t="shared" si="4"/>
        <v>173300</v>
      </c>
      <c r="P25" s="86">
        <f>N25/O25</f>
        <v>0.3964255626081939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41">
        <f>SUM(U4:U24)</f>
        <v>2</v>
      </c>
      <c r="V25" s="142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43692</v>
      </c>
      <c r="S30" s="145">
        <v>0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43692</v>
      </c>
      <c r="S40" s="133">
        <v>19209.165399999998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111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112</v>
      </c>
      <c r="P27" s="151"/>
    </row>
    <row r="28" spans="1:16" ht="30.75" customHeight="1">
      <c r="A28" s="164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серпень!S40</f>
        <v>19209.165399999998</v>
      </c>
      <c r="B29" s="45">
        <v>65070</v>
      </c>
      <c r="C29" s="45">
        <v>1493.56</v>
      </c>
      <c r="D29" s="45">
        <v>24533</v>
      </c>
      <c r="E29" s="45">
        <v>207.72</v>
      </c>
      <c r="F29" s="45">
        <v>12500</v>
      </c>
      <c r="G29" s="45">
        <v>3536.46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5251.74</v>
      </c>
      <c r="N29" s="47">
        <f>M29-L29</f>
        <v>-96867.26</v>
      </c>
      <c r="O29" s="154">
        <f>серпень!S30</f>
        <v>0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705340.38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110349.98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221368.6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26569.95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66707.5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23315.079999999958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1166656.19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5.5">
      <c r="A59" s="76" t="s">
        <v>53</v>
      </c>
      <c r="B59" s="9">
        <f>D29</f>
        <v>24533</v>
      </c>
      <c r="C59" s="9">
        <f>E29</f>
        <v>207.72</v>
      </c>
    </row>
    <row r="60" spans="1:3" ht="12.75">
      <c r="A60" s="76" t="s">
        <v>54</v>
      </c>
      <c r="B60" s="9">
        <f>F29</f>
        <v>12500</v>
      </c>
      <c r="C60" s="9">
        <f>G29</f>
        <v>3536.46</v>
      </c>
    </row>
    <row r="61" spans="1:3" ht="25.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2019-08-15T11:45:53Z</dcterms:modified>
  <cp:category/>
  <cp:version/>
  <cp:contentType/>
  <cp:contentStatus/>
</cp:coreProperties>
</file>